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<sst xmlns="http://schemas.openxmlformats.org/spreadsheetml/2006/main" count="43" uniqueCount="43">
  <si>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PRODUCCION HOSPITALARIA</t>
  </si>
  <si>
    <t>ENERO</t>
  </si>
  <si>
    <t>FEBRERO</t>
  </si>
  <si>
    <t>MARZO</t>
  </si>
  <si>
    <t>ATENCIONES C.EXTERNA</t>
  </si>
  <si>
    <t>TOTAL GENERAL</t>
  </si>
  <si>
    <t>ELABORADO: DEPARTAMENTO DE ESTADISTICA</t>
  </si>
  <si>
    <t>FUENTE: EGRESOS HOSPITALARIOS-RDACAA-PARTE DE EMERGENCIA</t>
  </si>
  <si>
    <t>EGRESOS HOSPITALARIOS</t>
  </si>
  <si>
    <t>ECOGRAFIA</t>
  </si>
  <si>
    <t>PORCETAJE OCUPACIONAL</t>
  </si>
  <si>
    <t>ABRIL</t>
  </si>
  <si>
    <t>INTERVENCIONES QUIRUGICAS</t>
  </si>
  <si>
    <t>PARTOS DEL MES</t>
  </si>
  <si>
    <t>CESAREAS DEL MES</t>
  </si>
  <si>
    <t>EGRESOS NEONALOGIA</t>
  </si>
  <si>
    <t>EGRESOS UCI</t>
  </si>
  <si>
    <t>CIRUGIA PROGRAMADAS</t>
  </si>
  <si>
    <t>CIRUGIA EMERGENCIAS</t>
  </si>
  <si>
    <t>INGRESOS A HOSPITALIZACION (INCLUYE UCI Y NEONATO)</t>
  </si>
  <si>
    <t>FARMACIA</t>
  </si>
  <si>
    <t>REHABILITACION</t>
  </si>
  <si>
    <t>TERAPIA DE LENGUAJE</t>
  </si>
  <si>
    <t>TERAPIA RESPIRATORIA</t>
  </si>
  <si>
    <t>AUDIOLOGIA</t>
  </si>
  <si>
    <t>LABORATORIO</t>
  </si>
  <si>
    <t>ATENCIONES EN EMERGENCIA SIN TRIAJE</t>
  </si>
  <si>
    <t>TRIAJE DE EMERGENCIA</t>
  </si>
  <si>
    <t>CISTOLOGIA</t>
  </si>
  <si>
    <t>ELECTROCARDIOGRAMA</t>
  </si>
  <si>
    <t>total emergencia</t>
  </si>
  <si>
    <t>PRODUCCION HOSPITALARIA 2021</t>
  </si>
  <si>
    <t>vac</t>
  </si>
  <si>
    <t>ESTUDISO DE RX</t>
  </si>
  <si>
    <t>MAYO</t>
  </si>
  <si>
    <t>JUNIO</t>
  </si>
  <si>
    <t>JULIO</t>
  </si>
  <si>
    <t>AGOSTO</t>
  </si>
  <si>
    <t>TOMOGRAFIAS</t>
  </si>
  <si>
    <t>SEPTIEMBRE</t>
  </si>
  <si>
    <t>OCTUBRE</t>
  </si>
  <si>
    <t>NOVIEMBRE</t>
  </si>
  <si>
    <t>HOSPITAL GENERAL DR. NAPOLÉON DÁVILA CÓRDOVA</t>
  </si>
</sst>
</file>

<file path=xl/styles.xml><?xml version="1.0" encoding="utf-8"?>
<styleSheet xmlns="http://schemas.openxmlformats.org/spreadsheetml/2006/main">
  <numFmts count="3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0000\ _€_-;\-* #,##0.00000\ _€_-;_-* &quot;-&quot;??\ _€_-;_-@_-"/>
    <numFmt numFmtId="184" formatCode="_-* #,##0.000000\ _€_-;\-* #,##0.000000\ _€_-;_-* &quot;-&quot;??\ _€_-;_-@_-"/>
    <numFmt numFmtId="185" formatCode="_-* #,##0.0000000\ _€_-;\-* #,##0.0000000\ _€_-;_-* &quot;-&quot;??\ _€_-;_-@_-"/>
    <numFmt numFmtId="186" formatCode="_-* #,##0.00000000\ _€_-;\-* #,##0.00000000\ _€_-;_-* &quot;-&quot;??\ _€_-;_-@_-"/>
    <numFmt numFmtId="187" formatCode="_-* #,##0.000000000\ _€_-;\-* #,##0.000000000\ _€_-;_-* &quot;-&quot;??\ _€_-;_-@_-"/>
    <numFmt numFmtId="188" formatCode="_-* #,##0.0000000000\ _€_-;\-* #,##0.00000000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textRotation="90"/>
    </xf>
    <xf numFmtId="0" fontId="0" fillId="3" borderId="11" xfId="0" applyFill="1" applyBorder="1" applyAlignment="1">
      <alignment textRotation="90" wrapText="1"/>
    </xf>
    <xf numFmtId="0" fontId="0" fillId="34" borderId="11" xfId="0" applyFill="1" applyBorder="1" applyAlignment="1">
      <alignment/>
    </xf>
    <xf numFmtId="0" fontId="3" fillId="0" borderId="11" xfId="52" applyFont="1" applyFill="1" applyBorder="1" applyProtection="1">
      <alignment/>
      <protection/>
    </xf>
    <xf numFmtId="0" fontId="0" fillId="15" borderId="11" xfId="0" applyFill="1" applyBorder="1" applyAlignment="1">
      <alignment wrapText="1"/>
    </xf>
    <xf numFmtId="0" fontId="0" fillId="11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95250</xdr:rowOff>
    </xdr:from>
    <xdr:to>
      <xdr:col>13</xdr:col>
      <xdr:colOff>19050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0"/>
          <a:ext cx="9544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37</xdr:row>
      <xdr:rowOff>0</xdr:rowOff>
    </xdr:from>
    <xdr:to>
      <xdr:col>11</xdr:col>
      <xdr:colOff>438150</xdr:colOff>
      <xdr:row>41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9429750"/>
          <a:ext cx="4200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8"/>
  <sheetViews>
    <sheetView tabSelected="1" zoomScale="60" zoomScaleNormal="60" zoomScalePageLayoutView="0" workbookViewId="0" topLeftCell="A1">
      <pane xSplit="4" ySplit="8" topLeftCell="E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S50" sqref="S50"/>
    </sheetView>
  </sheetViews>
  <sheetFormatPr defaultColWidth="11.421875" defaultRowHeight="15"/>
  <cols>
    <col min="1" max="1" width="44.140625" style="0" customWidth="1"/>
    <col min="2" max="2" width="9.00390625" style="0" customWidth="1"/>
    <col min="3" max="3" width="8.140625" style="0" customWidth="1"/>
    <col min="4" max="4" width="7.140625" style="0" customWidth="1"/>
    <col min="5" max="5" width="7.7109375" style="0" customWidth="1"/>
    <col min="6" max="6" width="7.421875" style="0" customWidth="1"/>
    <col min="7" max="7" width="7.7109375" style="0" customWidth="1"/>
    <col min="8" max="8" width="8.7109375" style="0" customWidth="1"/>
    <col min="9" max="10" width="9.8515625" style="0" customWidth="1"/>
    <col min="11" max="11" width="9.00390625" style="0" customWidth="1"/>
    <col min="12" max="12" width="7.00390625" style="0" customWidth="1"/>
    <col min="13" max="13" width="8.8515625" style="0" customWidth="1"/>
    <col min="14" max="14" width="5.7109375" style="0" customWidth="1"/>
  </cols>
  <sheetData>
    <row r="6" spans="1:13" ht="35.25" customHeight="1">
      <c r="A6" s="18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8.5" customHeight="1">
      <c r="A7" s="18" t="s">
        <v>31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48.75" customHeight="1">
      <c r="A8" s="6" t="s">
        <v>0</v>
      </c>
      <c r="B8" s="7" t="s">
        <v>1</v>
      </c>
      <c r="C8" s="7" t="s">
        <v>2</v>
      </c>
      <c r="D8" s="7" t="s">
        <v>3</v>
      </c>
      <c r="E8" s="8" t="s">
        <v>11</v>
      </c>
      <c r="F8" s="8" t="s">
        <v>34</v>
      </c>
      <c r="G8" s="8" t="s">
        <v>35</v>
      </c>
      <c r="H8" s="8" t="s">
        <v>36</v>
      </c>
      <c r="I8" s="8" t="s">
        <v>37</v>
      </c>
      <c r="J8" s="8" t="s">
        <v>39</v>
      </c>
      <c r="K8" s="8" t="s">
        <v>40</v>
      </c>
      <c r="L8" s="8" t="s">
        <v>41</v>
      </c>
      <c r="M8" s="11" t="s">
        <v>5</v>
      </c>
    </row>
    <row r="9" spans="1:14" ht="23.25" customHeight="1">
      <c r="A9" s="2" t="s">
        <v>8</v>
      </c>
      <c r="B9" s="2">
        <v>302</v>
      </c>
      <c r="C9" s="2">
        <v>330</v>
      </c>
      <c r="D9" s="2">
        <v>359</v>
      </c>
      <c r="E9" s="3">
        <v>338</v>
      </c>
      <c r="F9" s="3">
        <v>400</v>
      </c>
      <c r="G9" s="3">
        <v>395</v>
      </c>
      <c r="H9" s="3">
        <v>501</v>
      </c>
      <c r="I9" s="3">
        <v>559</v>
      </c>
      <c r="J9" s="14">
        <v>609</v>
      </c>
      <c r="K9" s="14">
        <v>642</v>
      </c>
      <c r="L9" s="14">
        <v>542</v>
      </c>
      <c r="M9" s="11">
        <f>+SUM(B9:L9)</f>
        <v>4977</v>
      </c>
      <c r="N9" s="13"/>
    </row>
    <row r="10" spans="1:14" ht="27" customHeight="1">
      <c r="A10" s="3" t="s">
        <v>19</v>
      </c>
      <c r="B10" s="2">
        <v>319</v>
      </c>
      <c r="C10" s="2">
        <v>334</v>
      </c>
      <c r="D10" s="2">
        <v>374</v>
      </c>
      <c r="E10" s="3">
        <v>324</v>
      </c>
      <c r="F10" s="3">
        <v>397</v>
      </c>
      <c r="G10" s="3">
        <v>411</v>
      </c>
      <c r="H10" s="3">
        <v>532</v>
      </c>
      <c r="I10" s="3">
        <v>553</v>
      </c>
      <c r="J10" s="14">
        <v>621</v>
      </c>
      <c r="K10" s="14">
        <v>49</v>
      </c>
      <c r="L10" s="14">
        <v>31</v>
      </c>
      <c r="M10" s="11">
        <f>+SUM(B10:L10)</f>
        <v>3945</v>
      </c>
      <c r="N10" s="13"/>
    </row>
    <row r="11" spans="1:14" ht="15" customHeight="1">
      <c r="A11" s="2" t="s">
        <v>13</v>
      </c>
      <c r="B11" s="2">
        <v>42</v>
      </c>
      <c r="C11" s="2">
        <v>37</v>
      </c>
      <c r="D11" s="2">
        <v>50</v>
      </c>
      <c r="E11" s="2">
        <v>29</v>
      </c>
      <c r="F11" s="2">
        <v>64</v>
      </c>
      <c r="G11" s="2">
        <v>57</v>
      </c>
      <c r="H11" s="2">
        <v>65</v>
      </c>
      <c r="I11" s="2">
        <v>46</v>
      </c>
      <c r="J11" s="15">
        <v>64</v>
      </c>
      <c r="K11" s="15">
        <v>77</v>
      </c>
      <c r="L11" s="15">
        <v>53</v>
      </c>
      <c r="M11" s="11">
        <f aca="true" t="shared" si="0" ref="M11:M33">+SUM(B11:L11)</f>
        <v>584</v>
      </c>
      <c r="N11" s="13"/>
    </row>
    <row r="12" spans="1:14" ht="15" customHeight="1">
      <c r="A12" s="2" t="s">
        <v>14</v>
      </c>
      <c r="B12" s="2">
        <v>61</v>
      </c>
      <c r="C12" s="2">
        <v>84</v>
      </c>
      <c r="D12" s="2">
        <v>80</v>
      </c>
      <c r="E12" s="2">
        <v>72</v>
      </c>
      <c r="F12" s="2">
        <v>96</v>
      </c>
      <c r="G12" s="2">
        <v>91</v>
      </c>
      <c r="H12" s="2">
        <v>95</v>
      </c>
      <c r="I12" s="2">
        <v>121</v>
      </c>
      <c r="J12" s="15">
        <v>117</v>
      </c>
      <c r="K12" s="15">
        <v>103</v>
      </c>
      <c r="L12" s="15">
        <v>105</v>
      </c>
      <c r="M12" s="11">
        <f t="shared" si="0"/>
        <v>1025</v>
      </c>
      <c r="N12" s="13"/>
    </row>
    <row r="13" spans="1:14" ht="20.25" customHeight="1">
      <c r="A13" s="9" t="s">
        <v>12</v>
      </c>
      <c r="B13" s="9">
        <f aca="true" t="shared" si="1" ref="B13:G13">+B14+B15</f>
        <v>125</v>
      </c>
      <c r="C13" s="9">
        <f t="shared" si="1"/>
        <v>133</v>
      </c>
      <c r="D13" s="9">
        <f t="shared" si="1"/>
        <v>129</v>
      </c>
      <c r="E13" s="9">
        <f t="shared" si="1"/>
        <v>129</v>
      </c>
      <c r="F13" s="9">
        <f t="shared" si="1"/>
        <v>164</v>
      </c>
      <c r="G13" s="9">
        <f t="shared" si="1"/>
        <v>179</v>
      </c>
      <c r="H13" s="9">
        <f>+H14+H15</f>
        <v>214</v>
      </c>
      <c r="I13" s="9">
        <f>+I14+I15</f>
        <v>267</v>
      </c>
      <c r="J13" s="9">
        <f>+J14+J15</f>
        <v>322</v>
      </c>
      <c r="K13" s="9"/>
      <c r="L13" s="9">
        <f>+L14+L15</f>
        <v>295</v>
      </c>
      <c r="M13" s="11">
        <f t="shared" si="0"/>
        <v>1957</v>
      </c>
      <c r="N13" s="13"/>
    </row>
    <row r="14" spans="1:14" ht="20.25" customHeight="1">
      <c r="A14" s="2" t="s">
        <v>18</v>
      </c>
      <c r="B14" s="2">
        <v>125</v>
      </c>
      <c r="C14" s="4">
        <v>133</v>
      </c>
      <c r="D14" s="4">
        <v>129</v>
      </c>
      <c r="E14" s="2">
        <v>129</v>
      </c>
      <c r="F14" s="2">
        <v>164</v>
      </c>
      <c r="G14" s="2">
        <v>179</v>
      </c>
      <c r="H14" s="2">
        <v>176</v>
      </c>
      <c r="I14" s="2">
        <v>214</v>
      </c>
      <c r="J14" s="15">
        <v>234</v>
      </c>
      <c r="K14" s="15">
        <v>209</v>
      </c>
      <c r="L14" s="15">
        <v>190</v>
      </c>
      <c r="M14" s="11">
        <f t="shared" si="0"/>
        <v>1882</v>
      </c>
      <c r="N14" s="13"/>
    </row>
    <row r="15" spans="1:14" ht="18" customHeight="1">
      <c r="A15" s="2" t="s">
        <v>17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38</v>
      </c>
      <c r="I15" s="2">
        <v>53</v>
      </c>
      <c r="J15" s="15">
        <v>88</v>
      </c>
      <c r="K15" s="15">
        <v>93</v>
      </c>
      <c r="L15" s="15">
        <v>105</v>
      </c>
      <c r="M15" s="11">
        <f t="shared" si="0"/>
        <v>377</v>
      </c>
      <c r="N15" s="13"/>
    </row>
    <row r="16" spans="1:14" ht="24" customHeight="1">
      <c r="A16" s="12" t="s">
        <v>30</v>
      </c>
      <c r="B16" s="12">
        <f aca="true" t="shared" si="2" ref="B16:I16">+B17+B18</f>
        <v>1945</v>
      </c>
      <c r="C16" s="12">
        <f t="shared" si="2"/>
        <v>1664</v>
      </c>
      <c r="D16" s="12">
        <f t="shared" si="2"/>
        <v>1878</v>
      </c>
      <c r="E16" s="12">
        <f t="shared" si="2"/>
        <v>1787</v>
      </c>
      <c r="F16" s="12">
        <f t="shared" si="2"/>
        <v>1625</v>
      </c>
      <c r="G16" s="12">
        <f t="shared" si="2"/>
        <v>1213</v>
      </c>
      <c r="H16" s="12">
        <f t="shared" si="2"/>
        <v>2277</v>
      </c>
      <c r="I16" s="12">
        <f t="shared" si="2"/>
        <v>2193</v>
      </c>
      <c r="J16" s="9">
        <f>+J17+J18</f>
        <v>2044</v>
      </c>
      <c r="K16" s="9">
        <f>+K17+K18</f>
        <v>2267</v>
      </c>
      <c r="L16" s="9">
        <f>+L17+L18</f>
        <v>2145</v>
      </c>
      <c r="M16" s="11">
        <f t="shared" si="0"/>
        <v>21038</v>
      </c>
      <c r="N16" s="13"/>
    </row>
    <row r="17" spans="1:14" ht="24" customHeight="1">
      <c r="A17" s="2" t="s">
        <v>27</v>
      </c>
      <c r="B17" s="2">
        <v>1187</v>
      </c>
      <c r="C17" s="2">
        <v>940</v>
      </c>
      <c r="D17" s="2">
        <v>817</v>
      </c>
      <c r="E17" s="2">
        <v>671</v>
      </c>
      <c r="F17" s="2">
        <v>768</v>
      </c>
      <c r="G17" s="2">
        <v>334</v>
      </c>
      <c r="H17" s="2">
        <v>1169</v>
      </c>
      <c r="I17" s="2">
        <v>1075</v>
      </c>
      <c r="J17" s="15">
        <v>1022</v>
      </c>
      <c r="K17" s="15">
        <v>1033</v>
      </c>
      <c r="L17" s="15">
        <v>976</v>
      </c>
      <c r="M17" s="11">
        <f t="shared" si="0"/>
        <v>9992</v>
      </c>
      <c r="N17" s="13"/>
    </row>
    <row r="18" spans="1:14" ht="30" customHeight="1">
      <c r="A18" s="3" t="s">
        <v>26</v>
      </c>
      <c r="B18" s="2">
        <v>758</v>
      </c>
      <c r="C18" s="2">
        <v>724</v>
      </c>
      <c r="D18" s="2">
        <v>1061</v>
      </c>
      <c r="E18" s="2">
        <v>1116</v>
      </c>
      <c r="F18" s="2">
        <v>857</v>
      </c>
      <c r="G18" s="2">
        <v>879</v>
      </c>
      <c r="H18" s="2">
        <v>1108</v>
      </c>
      <c r="I18" s="2">
        <v>1118</v>
      </c>
      <c r="J18" s="15">
        <v>1022</v>
      </c>
      <c r="K18" s="15">
        <v>1234</v>
      </c>
      <c r="L18" s="15">
        <v>1169</v>
      </c>
      <c r="M18" s="11">
        <f t="shared" si="0"/>
        <v>11046</v>
      </c>
      <c r="N18" s="13"/>
    </row>
    <row r="19" spans="1:14" ht="26.25" customHeight="1">
      <c r="A19" s="2" t="s">
        <v>4</v>
      </c>
      <c r="B19" s="2">
        <v>647</v>
      </c>
      <c r="C19" s="2">
        <v>510</v>
      </c>
      <c r="D19" s="2">
        <v>364</v>
      </c>
      <c r="E19" s="2">
        <v>217</v>
      </c>
      <c r="F19" s="2">
        <v>240</v>
      </c>
      <c r="G19" s="2">
        <v>379</v>
      </c>
      <c r="H19" s="2">
        <v>1270</v>
      </c>
      <c r="I19" s="2">
        <v>1454</v>
      </c>
      <c r="J19" s="15">
        <v>1894</v>
      </c>
      <c r="K19" s="15">
        <v>1472</v>
      </c>
      <c r="L19" s="15">
        <v>1762</v>
      </c>
      <c r="M19" s="11">
        <f t="shared" si="0"/>
        <v>10209</v>
      </c>
      <c r="N19" s="13"/>
    </row>
    <row r="20" spans="1:14" ht="16.5" customHeight="1">
      <c r="A20" s="2" t="s">
        <v>10</v>
      </c>
      <c r="B20" s="2">
        <v>53.5</v>
      </c>
      <c r="C20" s="2">
        <v>52.9</v>
      </c>
      <c r="D20" s="2">
        <v>71.2</v>
      </c>
      <c r="E20" s="5">
        <v>79.5</v>
      </c>
      <c r="F20" s="5">
        <v>74.5</v>
      </c>
      <c r="G20" s="5">
        <v>65.5</v>
      </c>
      <c r="H20" s="5">
        <v>56.9</v>
      </c>
      <c r="I20" s="5">
        <v>63.7</v>
      </c>
      <c r="J20" s="5">
        <v>75.3</v>
      </c>
      <c r="K20" s="5">
        <v>74.8</v>
      </c>
      <c r="L20" s="5">
        <v>71.6</v>
      </c>
      <c r="M20" s="11">
        <v>68.5</v>
      </c>
      <c r="N20" s="13"/>
    </row>
    <row r="21" spans="1:14" ht="18" customHeight="1">
      <c r="A21" s="2" t="s">
        <v>15</v>
      </c>
      <c r="B21" s="2">
        <v>23</v>
      </c>
      <c r="C21" s="2">
        <v>25</v>
      </c>
      <c r="D21" s="2">
        <v>23</v>
      </c>
      <c r="E21" s="2">
        <v>19</v>
      </c>
      <c r="F21" s="2">
        <v>17</v>
      </c>
      <c r="G21" s="2">
        <v>39</v>
      </c>
      <c r="H21" s="2">
        <v>30</v>
      </c>
      <c r="I21" s="2">
        <v>36</v>
      </c>
      <c r="J21" s="2">
        <v>32</v>
      </c>
      <c r="K21" s="2">
        <v>47</v>
      </c>
      <c r="L21" s="2">
        <v>30</v>
      </c>
      <c r="M21" s="11">
        <f t="shared" si="0"/>
        <v>321</v>
      </c>
      <c r="N21" s="13"/>
    </row>
    <row r="22" spans="1:14" ht="18.75" customHeight="1">
      <c r="A22" s="2" t="s">
        <v>16</v>
      </c>
      <c r="B22" s="2">
        <v>1</v>
      </c>
      <c r="C22" s="2">
        <v>6</v>
      </c>
      <c r="D22" s="2">
        <v>3</v>
      </c>
      <c r="E22" s="2">
        <v>9</v>
      </c>
      <c r="F22" s="2">
        <v>3</v>
      </c>
      <c r="G22" s="2">
        <v>1</v>
      </c>
      <c r="H22" s="2">
        <v>6</v>
      </c>
      <c r="I22" s="2">
        <v>9</v>
      </c>
      <c r="J22" s="2">
        <v>10</v>
      </c>
      <c r="K22" s="2">
        <v>7</v>
      </c>
      <c r="L22" s="2">
        <v>9</v>
      </c>
      <c r="M22" s="11">
        <f t="shared" si="0"/>
        <v>64</v>
      </c>
      <c r="N22" s="13"/>
    </row>
    <row r="23" spans="1:14" ht="18.75" customHeight="1">
      <c r="A23" s="2" t="s">
        <v>23</v>
      </c>
      <c r="B23" s="2">
        <v>477</v>
      </c>
      <c r="C23" s="2">
        <v>549</v>
      </c>
      <c r="D23" s="2" t="s">
        <v>32</v>
      </c>
      <c r="E23" s="2">
        <v>1038</v>
      </c>
      <c r="F23" s="2">
        <v>879</v>
      </c>
      <c r="G23" s="2">
        <v>879</v>
      </c>
      <c r="H23" s="2">
        <v>447</v>
      </c>
      <c r="I23" s="2">
        <v>298</v>
      </c>
      <c r="J23" s="2">
        <v>603</v>
      </c>
      <c r="K23" s="2">
        <v>252</v>
      </c>
      <c r="L23" s="2">
        <v>504</v>
      </c>
      <c r="M23" s="11">
        <f t="shared" si="0"/>
        <v>5926</v>
      </c>
      <c r="N23" s="13"/>
    </row>
    <row r="24" spans="1:14" ht="16.5" customHeight="1">
      <c r="A24" s="2" t="s">
        <v>20</v>
      </c>
      <c r="B24" s="2">
        <v>23001</v>
      </c>
      <c r="C24" s="2">
        <v>17946</v>
      </c>
      <c r="D24" s="2">
        <v>19272</v>
      </c>
      <c r="E24" s="2">
        <v>25806</v>
      </c>
      <c r="F24" s="2">
        <v>25500</v>
      </c>
      <c r="G24" s="2">
        <v>17677</v>
      </c>
      <c r="H24" s="2">
        <v>32448</v>
      </c>
      <c r="I24" s="2">
        <f>662+11910+20181</f>
        <v>32753</v>
      </c>
      <c r="J24" s="15">
        <v>36435</v>
      </c>
      <c r="K24" s="15">
        <v>33111</v>
      </c>
      <c r="L24" s="15">
        <v>31371</v>
      </c>
      <c r="M24" s="11">
        <f t="shared" si="0"/>
        <v>295320</v>
      </c>
      <c r="N24" s="13"/>
    </row>
    <row r="25" spans="1:14" ht="19.5" customHeight="1">
      <c r="A25" s="2" t="s">
        <v>21</v>
      </c>
      <c r="B25" s="2">
        <v>1835</v>
      </c>
      <c r="C25" s="2">
        <v>1786</v>
      </c>
      <c r="D25" s="2">
        <v>2240</v>
      </c>
      <c r="E25" s="2">
        <v>1242</v>
      </c>
      <c r="F25" s="2">
        <v>1274</v>
      </c>
      <c r="G25" s="2">
        <f>44+117+121+196+108+72+86+10</f>
        <v>754</v>
      </c>
      <c r="H25" s="2">
        <v>1410</v>
      </c>
      <c r="I25" s="2">
        <v>2644</v>
      </c>
      <c r="J25" s="15">
        <v>2840</v>
      </c>
      <c r="K25" s="15">
        <v>3008</v>
      </c>
      <c r="L25" s="15">
        <v>2350</v>
      </c>
      <c r="M25" s="11">
        <f t="shared" si="0"/>
        <v>21383</v>
      </c>
      <c r="N25" s="13"/>
    </row>
    <row r="26" spans="1:14" ht="21" customHeight="1">
      <c r="A26" s="2" t="s">
        <v>22</v>
      </c>
      <c r="B26" s="2">
        <v>8</v>
      </c>
      <c r="C26" s="2">
        <v>50</v>
      </c>
      <c r="D26" s="2">
        <v>29</v>
      </c>
      <c r="E26" s="2">
        <v>15</v>
      </c>
      <c r="F26" s="2">
        <v>87</v>
      </c>
      <c r="G26" s="2">
        <v>123</v>
      </c>
      <c r="H26" s="2">
        <v>386</v>
      </c>
      <c r="I26" s="2">
        <v>391</v>
      </c>
      <c r="J26" s="15">
        <v>123</v>
      </c>
      <c r="K26" s="15">
        <v>156</v>
      </c>
      <c r="L26" s="15">
        <v>648</v>
      </c>
      <c r="M26" s="11">
        <f t="shared" si="0"/>
        <v>2016</v>
      </c>
      <c r="N26" s="13"/>
    </row>
    <row r="27" spans="1:14" ht="20.25" customHeight="1">
      <c r="A27" s="2" t="s">
        <v>25</v>
      </c>
      <c r="B27" s="10">
        <v>13661</v>
      </c>
      <c r="C27" s="10">
        <v>15806</v>
      </c>
      <c r="D27" s="10">
        <v>18832</v>
      </c>
      <c r="E27" s="10">
        <v>20215</v>
      </c>
      <c r="F27" s="10">
        <v>15806</v>
      </c>
      <c r="G27" s="10">
        <v>21067</v>
      </c>
      <c r="H27" s="10">
        <f>24811+69</f>
        <v>24880</v>
      </c>
      <c r="I27" s="10">
        <v>27357</v>
      </c>
      <c r="J27" s="10">
        <v>22338</v>
      </c>
      <c r="K27" s="10">
        <v>23352</v>
      </c>
      <c r="L27" s="10">
        <v>44819</v>
      </c>
      <c r="M27" s="11">
        <f t="shared" si="0"/>
        <v>248133</v>
      </c>
      <c r="N27" s="13"/>
    </row>
    <row r="28" spans="1:14" ht="20.25" customHeight="1">
      <c r="A28" s="2" t="s">
        <v>28</v>
      </c>
      <c r="B28" s="10">
        <v>76</v>
      </c>
      <c r="C28" s="10">
        <v>103</v>
      </c>
      <c r="D28" s="10">
        <v>68</v>
      </c>
      <c r="E28" s="10">
        <v>86</v>
      </c>
      <c r="F28" s="10">
        <v>65</v>
      </c>
      <c r="G28" s="10">
        <v>59</v>
      </c>
      <c r="H28" s="10">
        <v>105</v>
      </c>
      <c r="I28" s="10">
        <v>116</v>
      </c>
      <c r="J28" s="10">
        <v>97</v>
      </c>
      <c r="K28" s="10">
        <v>161</v>
      </c>
      <c r="L28" s="10">
        <v>214</v>
      </c>
      <c r="M28" s="11">
        <f t="shared" si="0"/>
        <v>1150</v>
      </c>
      <c r="N28" s="13"/>
    </row>
    <row r="29" spans="1:14" ht="14.25" customHeight="1">
      <c r="A29" s="2" t="s">
        <v>24</v>
      </c>
      <c r="B29" s="2">
        <v>31</v>
      </c>
      <c r="C29" s="2">
        <v>28</v>
      </c>
      <c r="D29" s="2">
        <v>7</v>
      </c>
      <c r="E29" s="2">
        <v>16</v>
      </c>
      <c r="F29" s="2">
        <v>29</v>
      </c>
      <c r="G29" s="2">
        <v>31</v>
      </c>
      <c r="H29" s="2">
        <v>56</v>
      </c>
      <c r="I29" s="2">
        <v>70</v>
      </c>
      <c r="J29" s="15">
        <v>52</v>
      </c>
      <c r="K29" s="15">
        <v>54</v>
      </c>
      <c r="L29" s="15">
        <v>82</v>
      </c>
      <c r="M29" s="11">
        <f t="shared" si="0"/>
        <v>456</v>
      </c>
      <c r="N29" s="13"/>
    </row>
    <row r="30" spans="1:14" ht="20.25" customHeight="1">
      <c r="A30" s="2" t="s">
        <v>29</v>
      </c>
      <c r="B30" s="2">
        <v>35</v>
      </c>
      <c r="C30" s="2">
        <v>120</v>
      </c>
      <c r="D30" s="2">
        <v>83</v>
      </c>
      <c r="E30" s="2">
        <v>98</v>
      </c>
      <c r="F30" s="2">
        <v>97</v>
      </c>
      <c r="G30" s="2">
        <v>52</v>
      </c>
      <c r="H30" s="2">
        <v>174</v>
      </c>
      <c r="I30" s="2">
        <v>110</v>
      </c>
      <c r="J30" s="15">
        <v>132</v>
      </c>
      <c r="K30" s="15">
        <v>178</v>
      </c>
      <c r="L30" s="15">
        <v>132</v>
      </c>
      <c r="M30" s="11">
        <f t="shared" si="0"/>
        <v>1211</v>
      </c>
      <c r="N30" s="13"/>
    </row>
    <row r="31" spans="1:14" ht="16.5" customHeight="1">
      <c r="A31" s="2" t="s">
        <v>38</v>
      </c>
      <c r="B31" s="2"/>
      <c r="C31" s="2"/>
      <c r="D31" s="2"/>
      <c r="E31" s="2"/>
      <c r="F31" s="2"/>
      <c r="G31" s="2"/>
      <c r="H31" s="2">
        <v>38</v>
      </c>
      <c r="I31" s="2">
        <v>193</v>
      </c>
      <c r="J31" s="2">
        <v>184</v>
      </c>
      <c r="K31" s="2">
        <v>384</v>
      </c>
      <c r="L31" s="2">
        <v>365</v>
      </c>
      <c r="M31" s="11">
        <f t="shared" si="0"/>
        <v>1164</v>
      </c>
      <c r="N31" s="13"/>
    </row>
    <row r="32" spans="1:14" ht="17.25" customHeight="1">
      <c r="A32" s="2" t="s">
        <v>33</v>
      </c>
      <c r="B32" s="2">
        <v>751</v>
      </c>
      <c r="C32" s="2">
        <v>777</v>
      </c>
      <c r="D32" s="2">
        <f>41+805+164</f>
        <v>1010</v>
      </c>
      <c r="E32" s="2">
        <v>884</v>
      </c>
      <c r="F32" s="2">
        <v>968</v>
      </c>
      <c r="G32" s="2">
        <v>628</v>
      </c>
      <c r="H32" s="2">
        <v>719</v>
      </c>
      <c r="I32" s="2">
        <v>939</v>
      </c>
      <c r="J32" s="15">
        <v>1350</v>
      </c>
      <c r="K32" s="15">
        <v>1424</v>
      </c>
      <c r="L32" s="15">
        <v>1050</v>
      </c>
      <c r="M32" s="11">
        <f t="shared" si="0"/>
        <v>10500</v>
      </c>
      <c r="N32" s="13"/>
    </row>
    <row r="33" spans="1:14" ht="16.5" customHeight="1">
      <c r="A33" s="2" t="s">
        <v>9</v>
      </c>
      <c r="B33" s="2">
        <v>314</v>
      </c>
      <c r="C33" s="2">
        <v>152</v>
      </c>
      <c r="D33" s="2">
        <v>211</v>
      </c>
      <c r="E33" s="2">
        <v>250</v>
      </c>
      <c r="F33" s="2">
        <v>220</v>
      </c>
      <c r="G33" s="2">
        <v>219</v>
      </c>
      <c r="H33" s="2">
        <v>231</v>
      </c>
      <c r="I33" s="2">
        <v>227</v>
      </c>
      <c r="J33" s="2">
        <v>456</v>
      </c>
      <c r="K33" s="2">
        <v>347</v>
      </c>
      <c r="L33" s="2">
        <v>369</v>
      </c>
      <c r="M33" s="11">
        <f t="shared" si="0"/>
        <v>2996</v>
      </c>
      <c r="N33" s="13"/>
    </row>
    <row r="34" spans="1:14" ht="23.25" customHeight="1">
      <c r="A34" s="1" t="s">
        <v>7</v>
      </c>
      <c r="N34" s="13"/>
    </row>
    <row r="35" spans="1:14" ht="15">
      <c r="A35" s="1" t="s">
        <v>6</v>
      </c>
      <c r="N35" s="13"/>
    </row>
    <row r="37" spans="1:13" ht="4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</sheetData>
  <sheetProtection/>
  <mergeCells count="4">
    <mergeCell ref="A7:M7"/>
    <mergeCell ref="A37:M37"/>
    <mergeCell ref="A38:M38"/>
    <mergeCell ref="A6:M6"/>
  </mergeCells>
  <printOptions/>
  <pageMargins left="0.31496062992125984" right="0" top="0" bottom="0" header="0.31496062992125984" footer="0.3149606299212598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Estadistica_Jafatura</dc:creator>
  <cp:keywords/>
  <dc:description/>
  <cp:lastModifiedBy>INFORMATICA</cp:lastModifiedBy>
  <cp:lastPrinted>2021-05-10T14:30:47Z</cp:lastPrinted>
  <dcterms:created xsi:type="dcterms:W3CDTF">2016-07-07T14:55:52Z</dcterms:created>
  <dcterms:modified xsi:type="dcterms:W3CDTF">2021-12-16T18:02:59Z</dcterms:modified>
  <cp:category/>
  <cp:version/>
  <cp:contentType/>
  <cp:contentStatus/>
</cp:coreProperties>
</file>